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BBBB1E87-7B89-46DE-8AA6-68A5334ED54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unning" sheetId="1" r:id="rId1"/>
    <sheet name="Fi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J5" i="1"/>
  <c r="J7" i="1" l="1"/>
  <c r="J21" i="1"/>
  <c r="J18" i="1"/>
  <c r="J6" i="1"/>
  <c r="D38" i="1" l="1"/>
  <c r="F56" i="1" l="1"/>
  <c r="F42" i="1"/>
  <c r="F57" i="1"/>
  <c r="F43" i="1"/>
  <c r="F53" i="1" l="1"/>
  <c r="F39" i="1"/>
  <c r="F51" i="1"/>
  <c r="F37" i="1"/>
  <c r="K44" i="1" l="1"/>
  <c r="K42" i="1"/>
  <c r="K39" i="1"/>
  <c r="K37" i="1"/>
  <c r="K43" i="1"/>
  <c r="K56" i="1"/>
  <c r="K53" i="1"/>
  <c r="K51" i="1"/>
  <c r="K57" i="1"/>
  <c r="H26" i="1" l="1"/>
  <c r="H19" i="1"/>
  <c r="H21" i="1"/>
  <c r="K21" i="1" s="1"/>
  <c r="H18" i="1"/>
  <c r="K18" i="1" s="1"/>
  <c r="H12" i="1"/>
  <c r="K12" i="1" s="1"/>
  <c r="H7" i="1"/>
  <c r="K7" i="1" s="1"/>
  <c r="H9" i="1"/>
  <c r="K9" i="1" s="1"/>
  <c r="H6" i="1"/>
  <c r="K6" i="1" s="1"/>
  <c r="K26" i="1"/>
  <c r="D55" i="1" l="1"/>
  <c r="K55" i="1" s="1"/>
  <c r="D41" i="1"/>
  <c r="D52" i="1"/>
  <c r="K52" i="1" s="1"/>
  <c r="K38" i="1"/>
  <c r="D50" i="1"/>
  <c r="K50" i="1" s="1"/>
  <c r="D36" i="1"/>
  <c r="K36" i="1" s="1"/>
  <c r="D40" i="1"/>
  <c r="K40" i="1" s="1"/>
  <c r="D54" i="1"/>
  <c r="K54" i="1" s="1"/>
  <c r="K46" i="1"/>
  <c r="K45" i="1"/>
  <c r="K41" i="1"/>
  <c r="K58" i="1"/>
  <c r="K60" i="1"/>
  <c r="K59" i="1"/>
  <c r="F27" i="1" l="1"/>
  <c r="K27" i="1" s="1"/>
  <c r="F19" i="1"/>
  <c r="F14" i="1"/>
  <c r="K14" i="1" s="1"/>
  <c r="F13" i="1"/>
  <c r="K13" i="1" s="1"/>
  <c r="F23" i="1"/>
  <c r="F10" i="1"/>
  <c r="K19" i="1"/>
  <c r="F22" i="1" l="1"/>
  <c r="F25" i="1"/>
  <c r="F11" i="1"/>
  <c r="F8" i="1"/>
  <c r="K20" i="1"/>
  <c r="K25" i="1" l="1"/>
  <c r="K11" i="1"/>
  <c r="D23" i="1"/>
  <c r="K23" i="1" s="1"/>
  <c r="D22" i="1"/>
  <c r="K22" i="1" s="1"/>
  <c r="D24" i="1"/>
  <c r="K24" i="1" s="1"/>
  <c r="D10" i="1"/>
  <c r="K10" i="1" s="1"/>
  <c r="D8" i="1"/>
  <c r="K8" i="1" s="1"/>
  <c r="D5" i="1"/>
  <c r="K5" i="1" s="1"/>
</calcChain>
</file>

<file path=xl/sharedStrings.xml><?xml version="1.0" encoding="utf-8"?>
<sst xmlns="http://schemas.openxmlformats.org/spreadsheetml/2006/main" count="307" uniqueCount="71">
  <si>
    <t>FIA Asia-Pacific Rally Championship for Drivers and Co-Drivers</t>
  </si>
  <si>
    <t>FIA Junior APRC Championship for Drivers</t>
  </si>
  <si>
    <t>FIA APRC 2 Championship for Drivers and Co-Drivers</t>
  </si>
  <si>
    <t>FIA APRC 3 Championship for Drivers and Co-Drivers</t>
  </si>
  <si>
    <t>FIA Asia-Pacific Rally Championship for Manufacturers</t>
  </si>
  <si>
    <t>FIA APRC Nations Trophy</t>
  </si>
  <si>
    <t>FIA APRC Teams Trophy</t>
  </si>
  <si>
    <t>Driver</t>
  </si>
  <si>
    <t>Country</t>
  </si>
  <si>
    <t>Otago</t>
  </si>
  <si>
    <t>Whangarei</t>
  </si>
  <si>
    <t>Montre</t>
  </si>
  <si>
    <t>Tasmania</t>
  </si>
  <si>
    <t>Medan</t>
  </si>
  <si>
    <t>Eureka</t>
  </si>
  <si>
    <t>Hokkaido</t>
  </si>
  <si>
    <t>Longyou</t>
  </si>
  <si>
    <t>Co-driver</t>
  </si>
  <si>
    <t>Points</t>
  </si>
  <si>
    <t>Bonus</t>
  </si>
  <si>
    <t>2019 APRC Pacific Rally Cup</t>
  </si>
  <si>
    <t>2019 APRC Asia Rally Cup</t>
  </si>
  <si>
    <t>FINAL ONLY</t>
  </si>
  <si>
    <t>Position</t>
  </si>
  <si>
    <t>Team Name</t>
  </si>
  <si>
    <t>Manufacturer</t>
  </si>
  <si>
    <t>TOTAL</t>
  </si>
  <si>
    <t>Hayden Paddon</t>
  </si>
  <si>
    <t>New Zealand</t>
  </si>
  <si>
    <t>Andrew Hawkeswood</t>
  </si>
  <si>
    <t>Jack Hawkeswood</t>
  </si>
  <si>
    <t>Dave Holder</t>
  </si>
  <si>
    <t>John Kennard</t>
  </si>
  <si>
    <t>Jeff Cress</t>
  </si>
  <si>
    <t>Alex Parkin</t>
  </si>
  <si>
    <t>Jason Farmer</t>
  </si>
  <si>
    <t>Samantha Gray</t>
  </si>
  <si>
    <t>Mike Young</t>
  </si>
  <si>
    <t>Suguru Kawana</t>
  </si>
  <si>
    <t>Japan</t>
  </si>
  <si>
    <t>Malcolm Read</t>
  </si>
  <si>
    <t>Noriko Takeshita</t>
  </si>
  <si>
    <t>Atsushi Masumura</t>
  </si>
  <si>
    <t>Yuki Kohama</t>
  </si>
  <si>
    <t>Mitsuhiro Aoki</t>
  </si>
  <si>
    <t>Nao Otake</t>
  </si>
  <si>
    <t>Taku Iseya</t>
  </si>
  <si>
    <t>Shizuka Takehara</t>
  </si>
  <si>
    <t>Megumi Fujita</t>
  </si>
  <si>
    <t>Shigeru Ikeda</t>
  </si>
  <si>
    <t>Australia</t>
  </si>
  <si>
    <t>Molly Taylor</t>
  </si>
  <si>
    <t>Lewis Bates</t>
  </si>
  <si>
    <t>Marcus Walkem</t>
  </si>
  <si>
    <t>Harry Bates</t>
  </si>
  <si>
    <t>John McCarthy</t>
  </si>
  <si>
    <t>Anthony McLouglin</t>
  </si>
  <si>
    <t>Scott Walkem</t>
  </si>
  <si>
    <t>Rihan Variza</t>
  </si>
  <si>
    <t>Indonesia</t>
  </si>
  <si>
    <t>Andi Rendi</t>
  </si>
  <si>
    <t>Fabio Frisiero</t>
  </si>
  <si>
    <t>Italy</t>
  </si>
  <si>
    <t>Giovanni Agnese</t>
  </si>
  <si>
    <t>Priamanaya Djan</t>
  </si>
  <si>
    <t>Hade Mboi</t>
  </si>
  <si>
    <t>Aldrian Suwardi</t>
  </si>
  <si>
    <t>Romy Capri</t>
  </si>
  <si>
    <t>Edwin Djaya</t>
  </si>
  <si>
    <t>Gulam Dwialam</t>
  </si>
  <si>
    <t>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</si>
</sst>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sz val="10"/>
      <color rgb="FFFF0000"/>
      <name val="Segoe UI"/>
      <family val="2"/>
    </font>
    <font>
      <b/>
      <sz val="12"/>
      <color rgb="FF023064"/>
      <name val="Segoe UI"/>
      <family val="2"/>
    </font>
    <font>
      <sz val="10"/>
      <color theme="1"/>
      <name val="Segoe UI"/>
      <family val="2"/>
    </font>
    <font>
      <sz val="11"/>
      <color rgb="FF023064"/>
      <name val="Segoe UI"/>
      <family val="2"/>
    </font>
    <font>
      <b/>
      <sz val="12"/>
      <color rgb="FFE7302A"/>
      <name val="Segoe UI"/>
      <family val="2"/>
    </font>
    <font>
      <sz val="11"/>
      <color rgb="FFE7302A"/>
      <name val="Segoe UI"/>
      <family val="2"/>
    </font>
    <font>
      <b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 tint="-0.34998626667073579"/>
      <name val="Segoe UI"/>
      <family val="2"/>
    </font>
    <font>
      <sz val="10"/>
      <color theme="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E7302A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0230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23064"/>
      </left>
      <right/>
      <top style="thin">
        <color rgb="FF023064"/>
      </top>
      <bottom style="thin">
        <color rgb="FF023064"/>
      </bottom>
      <diagonal/>
    </border>
    <border>
      <left/>
      <right style="thin">
        <color rgb="FF023064"/>
      </right>
      <top style="thin">
        <color rgb="FF023064"/>
      </top>
      <bottom style="thin">
        <color rgb="FF0230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 applyAlignment="1">
      <alignment vertical="center"/>
    </xf>
    <xf numFmtId="0" fontId="2" fillId="0" borderId="1" xfId="0" applyFont="1" applyBorder="1"/>
    <xf numFmtId="0" fontId="1" fillId="3" borderId="1" xfId="0" applyFont="1" applyFill="1" applyBorder="1"/>
    <xf numFmtId="0" fontId="8" fillId="0" borderId="0" xfId="0" applyFont="1"/>
    <xf numFmtId="0" fontId="9" fillId="0" borderId="0" xfId="0" applyFont="1"/>
    <xf numFmtId="0" fontId="1" fillId="4" borderId="0" xfId="0" applyFont="1" applyFill="1"/>
    <xf numFmtId="0" fontId="10" fillId="2" borderId="1" xfId="0" applyFont="1" applyFill="1" applyBorder="1"/>
    <xf numFmtId="0" fontId="3" fillId="4" borderId="0" xfId="0" applyFont="1" applyFill="1"/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1"/>
    </xf>
    <xf numFmtId="0" fontId="1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1" fontId="1" fillId="5" borderId="1" xfId="0" applyNumberFormat="1" applyFont="1" applyFill="1" applyBorder="1"/>
    <xf numFmtId="1" fontId="1" fillId="6" borderId="1" xfId="0" applyNumberFormat="1" applyFont="1" applyFill="1" applyBorder="1"/>
    <xf numFmtId="1" fontId="1" fillId="7" borderId="1" xfId="0" applyNumberFormat="1" applyFont="1" applyFill="1" applyBorder="1"/>
    <xf numFmtId="1" fontId="1" fillId="8" borderId="1" xfId="0" applyNumberFormat="1" applyFont="1" applyFill="1" applyBorder="1"/>
    <xf numFmtId="0" fontId="5" fillId="0" borderId="2" xfId="0" applyFont="1" applyBorder="1"/>
    <xf numFmtId="0" fontId="7" fillId="0" borderId="3" xfId="0" applyFont="1" applyBorder="1"/>
    <xf numFmtId="0" fontId="5" fillId="0" borderId="3" xfId="0" applyFont="1" applyBorder="1"/>
    <xf numFmtId="1" fontId="10" fillId="2" borderId="1" xfId="0" applyNumberFormat="1" applyFont="1" applyFill="1" applyBorder="1"/>
    <xf numFmtId="1" fontId="1" fillId="5" borderId="1" xfId="0" applyNumberFormat="1" applyFont="1" applyFill="1" applyBorder="1" applyAlignment="1">
      <alignment horizontal="right"/>
    </xf>
    <xf numFmtId="1" fontId="1" fillId="6" borderId="1" xfId="0" applyNumberFormat="1" applyFont="1" applyFill="1" applyBorder="1" applyAlignment="1">
      <alignment horizontal="right"/>
    </xf>
    <xf numFmtId="1" fontId="1" fillId="7" borderId="1" xfId="0" applyNumberFormat="1" applyFont="1" applyFill="1" applyBorder="1" applyAlignment="1">
      <alignment horizontal="right"/>
    </xf>
    <xf numFmtId="1" fontId="12" fillId="5" borderId="1" xfId="0" applyNumberFormat="1" applyFont="1" applyFill="1" applyBorder="1" applyAlignment="1">
      <alignment horizontal="right"/>
    </xf>
    <xf numFmtId="1" fontId="12" fillId="6" borderId="1" xfId="0" applyNumberFormat="1" applyFont="1" applyFill="1" applyBorder="1" applyAlignment="1">
      <alignment horizontal="right"/>
    </xf>
    <xf numFmtId="1" fontId="12" fillId="7" borderId="1" xfId="0" applyNumberFormat="1" applyFont="1" applyFill="1" applyBorder="1" applyAlignment="1">
      <alignment horizontal="right"/>
    </xf>
    <xf numFmtId="1" fontId="13" fillId="8" borderId="1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DADA"/>
      <color rgb="FF023064"/>
      <color rgb="FFE730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3064"/>
    <pageSetUpPr fitToPage="1"/>
  </sheetPr>
  <dimension ref="A2:K60"/>
  <sheetViews>
    <sheetView tabSelected="1" view="pageLayout" zoomScaleNormal="100" workbookViewId="0">
      <selection activeCell="A9" sqref="A9:XFD9"/>
    </sheetView>
  </sheetViews>
  <sheetFormatPr defaultColWidth="9.109375" defaultRowHeight="16.8" x14ac:dyDescent="0.4"/>
  <cols>
    <col min="1" max="1" width="21.21875" style="1" customWidth="1"/>
    <col min="2" max="3" width="18.5546875" style="1" customWidth="1"/>
    <col min="4" max="11" width="13.21875" style="1" customWidth="1"/>
    <col min="12" max="16384" width="9.109375" style="1"/>
  </cols>
  <sheetData>
    <row r="2" spans="1:11" ht="19.2" x14ac:dyDescent="0.45">
      <c r="A2" s="23" t="s">
        <v>20</v>
      </c>
      <c r="B2" s="25"/>
      <c r="C2" s="9"/>
      <c r="D2" s="9"/>
      <c r="E2" s="11"/>
      <c r="F2" s="9"/>
      <c r="G2" s="9"/>
      <c r="H2" s="9"/>
      <c r="I2" s="9"/>
      <c r="J2" s="9"/>
      <c r="K2" s="9"/>
    </row>
    <row r="3" spans="1:11" ht="19.2" x14ac:dyDescent="0.45">
      <c r="A3" s="2"/>
      <c r="C3" s="42" t="s">
        <v>9</v>
      </c>
      <c r="D3" s="42"/>
      <c r="E3" s="43" t="s">
        <v>10</v>
      </c>
      <c r="F3" s="43"/>
      <c r="G3" s="45" t="s">
        <v>12</v>
      </c>
      <c r="H3" s="45"/>
      <c r="I3" s="44" t="s">
        <v>14</v>
      </c>
      <c r="J3" s="44"/>
      <c r="K3" s="17" t="s">
        <v>26</v>
      </c>
    </row>
    <row r="4" spans="1:11" x14ac:dyDescent="0.4">
      <c r="A4" s="12" t="s">
        <v>7</v>
      </c>
      <c r="B4" s="12" t="s">
        <v>8</v>
      </c>
      <c r="C4" s="13" t="s">
        <v>18</v>
      </c>
      <c r="D4" s="13" t="s">
        <v>19</v>
      </c>
      <c r="E4" s="13" t="s">
        <v>18</v>
      </c>
      <c r="F4" s="13" t="s">
        <v>19</v>
      </c>
      <c r="G4" s="13" t="s">
        <v>18</v>
      </c>
      <c r="H4" s="13" t="s">
        <v>19</v>
      </c>
      <c r="I4" s="13" t="s">
        <v>18</v>
      </c>
      <c r="J4" s="13" t="s">
        <v>19</v>
      </c>
      <c r="K4" s="6"/>
    </row>
    <row r="5" spans="1:11" x14ac:dyDescent="0.4">
      <c r="A5" s="3" t="s">
        <v>27</v>
      </c>
      <c r="B5" s="3" t="s">
        <v>28</v>
      </c>
      <c r="C5" s="27">
        <v>25</v>
      </c>
      <c r="D5" s="27">
        <f>7+7</f>
        <v>14</v>
      </c>
      <c r="E5" s="28">
        <v>25</v>
      </c>
      <c r="F5" s="28">
        <v>14</v>
      </c>
      <c r="G5" s="32" t="s">
        <v>70</v>
      </c>
      <c r="H5" s="32" t="s">
        <v>70</v>
      </c>
      <c r="I5" s="22">
        <v>15</v>
      </c>
      <c r="J5" s="22">
        <f>7</f>
        <v>7</v>
      </c>
      <c r="K5" s="26">
        <f>SUM(C5:J5)</f>
        <v>100</v>
      </c>
    </row>
    <row r="6" spans="1:11" x14ac:dyDescent="0.4">
      <c r="A6" s="3" t="s">
        <v>54</v>
      </c>
      <c r="B6" s="3" t="s">
        <v>50</v>
      </c>
      <c r="C6" s="30" t="s">
        <v>70</v>
      </c>
      <c r="D6" s="30" t="s">
        <v>70</v>
      </c>
      <c r="E6" s="31" t="s">
        <v>70</v>
      </c>
      <c r="F6" s="31" t="s">
        <v>70</v>
      </c>
      <c r="G6" s="29">
        <v>25</v>
      </c>
      <c r="H6" s="29">
        <f>7+7</f>
        <v>14</v>
      </c>
      <c r="I6" s="22">
        <v>25</v>
      </c>
      <c r="J6" s="22">
        <f>7+6</f>
        <v>13</v>
      </c>
      <c r="K6" s="10">
        <f>SUM(C6:J6)</f>
        <v>77</v>
      </c>
    </row>
    <row r="7" spans="1:11" x14ac:dyDescent="0.4">
      <c r="A7" s="3" t="s">
        <v>52</v>
      </c>
      <c r="B7" s="3" t="s">
        <v>50</v>
      </c>
      <c r="C7" s="30" t="s">
        <v>70</v>
      </c>
      <c r="D7" s="30" t="s">
        <v>70</v>
      </c>
      <c r="E7" s="31" t="s">
        <v>70</v>
      </c>
      <c r="F7" s="31" t="s">
        <v>70</v>
      </c>
      <c r="G7" s="29">
        <v>15</v>
      </c>
      <c r="H7" s="29">
        <f>5+6</f>
        <v>11</v>
      </c>
      <c r="I7" s="22">
        <v>18</v>
      </c>
      <c r="J7" s="22">
        <f>6+5</f>
        <v>11</v>
      </c>
      <c r="K7" s="10">
        <f>SUM(C7:J7)</f>
        <v>55</v>
      </c>
    </row>
    <row r="8" spans="1:11" x14ac:dyDescent="0.4">
      <c r="A8" s="3" t="s">
        <v>29</v>
      </c>
      <c r="B8" s="3" t="s">
        <v>28</v>
      </c>
      <c r="C8" s="27">
        <v>18</v>
      </c>
      <c r="D8" s="27">
        <f>6+6</f>
        <v>12</v>
      </c>
      <c r="E8" s="28">
        <v>15</v>
      </c>
      <c r="F8" s="28">
        <f>5+5</f>
        <v>10</v>
      </c>
      <c r="G8" s="32" t="s">
        <v>70</v>
      </c>
      <c r="H8" s="32" t="s">
        <v>70</v>
      </c>
      <c r="I8" s="33" t="s">
        <v>70</v>
      </c>
      <c r="J8" s="33" t="s">
        <v>70</v>
      </c>
      <c r="K8" s="10">
        <f t="shared" ref="K8:K14" si="0">SUM(C8:J8)</f>
        <v>55</v>
      </c>
    </row>
    <row r="9" spans="1:11" x14ac:dyDescent="0.4">
      <c r="A9" s="3" t="s">
        <v>51</v>
      </c>
      <c r="B9" s="3" t="s">
        <v>50</v>
      </c>
      <c r="C9" s="30" t="s">
        <v>70</v>
      </c>
      <c r="D9" s="30" t="s">
        <v>70</v>
      </c>
      <c r="E9" s="31" t="s">
        <v>70</v>
      </c>
      <c r="F9" s="31" t="s">
        <v>70</v>
      </c>
      <c r="G9" s="29">
        <v>18</v>
      </c>
      <c r="H9" s="29">
        <f>6+5</f>
        <v>11</v>
      </c>
      <c r="I9" s="22">
        <v>12</v>
      </c>
      <c r="J9" s="22">
        <v>4</v>
      </c>
      <c r="K9" s="10">
        <f>SUM(C9:J9)</f>
        <v>45</v>
      </c>
    </row>
    <row r="10" spans="1:11" x14ac:dyDescent="0.4">
      <c r="A10" s="3" t="s">
        <v>30</v>
      </c>
      <c r="B10" s="1" t="s">
        <v>28</v>
      </c>
      <c r="C10" s="27">
        <v>15</v>
      </c>
      <c r="D10" s="27">
        <f>5+5</f>
        <v>10</v>
      </c>
      <c r="E10" s="28">
        <v>10</v>
      </c>
      <c r="F10" s="28">
        <f>4+3</f>
        <v>7</v>
      </c>
      <c r="G10" s="32" t="s">
        <v>70</v>
      </c>
      <c r="H10" s="32" t="s">
        <v>70</v>
      </c>
      <c r="I10" s="33" t="s">
        <v>70</v>
      </c>
      <c r="J10" s="33" t="s">
        <v>70</v>
      </c>
      <c r="K10" s="10">
        <f>SUM(C10:J10)</f>
        <v>42</v>
      </c>
    </row>
    <row r="11" spans="1:11" x14ac:dyDescent="0.4">
      <c r="A11" s="3" t="s">
        <v>31</v>
      </c>
      <c r="B11" s="3" t="s">
        <v>28</v>
      </c>
      <c r="C11" s="27">
        <v>0</v>
      </c>
      <c r="D11" s="27">
        <v>0</v>
      </c>
      <c r="E11" s="28">
        <v>18</v>
      </c>
      <c r="F11" s="28">
        <f>6+6</f>
        <v>12</v>
      </c>
      <c r="G11" s="32" t="s">
        <v>70</v>
      </c>
      <c r="H11" s="32" t="s">
        <v>70</v>
      </c>
      <c r="I11" s="33" t="s">
        <v>70</v>
      </c>
      <c r="J11" s="33" t="s">
        <v>70</v>
      </c>
      <c r="K11" s="10">
        <f t="shared" si="0"/>
        <v>30</v>
      </c>
    </row>
    <row r="12" spans="1:11" x14ac:dyDescent="0.4">
      <c r="A12" s="3" t="s">
        <v>53</v>
      </c>
      <c r="B12" s="3" t="s">
        <v>50</v>
      </c>
      <c r="C12" s="30" t="s">
        <v>70</v>
      </c>
      <c r="D12" s="30" t="s">
        <v>70</v>
      </c>
      <c r="E12" s="31" t="s">
        <v>70</v>
      </c>
      <c r="F12" s="31" t="s">
        <v>70</v>
      </c>
      <c r="G12" s="29">
        <v>12</v>
      </c>
      <c r="H12" s="29">
        <f>4+4</f>
        <v>8</v>
      </c>
      <c r="I12" s="33" t="s">
        <v>70</v>
      </c>
      <c r="J12" s="33" t="s">
        <v>70</v>
      </c>
      <c r="K12" s="10">
        <f>SUM(C12:J12)</f>
        <v>20</v>
      </c>
    </row>
    <row r="13" spans="1:11" x14ac:dyDescent="0.4">
      <c r="A13" s="3" t="s">
        <v>37</v>
      </c>
      <c r="B13" s="3" t="s">
        <v>28</v>
      </c>
      <c r="C13" s="30" t="s">
        <v>70</v>
      </c>
      <c r="D13" s="30" t="s">
        <v>70</v>
      </c>
      <c r="E13" s="28">
        <v>12</v>
      </c>
      <c r="F13" s="28">
        <f>3+4</f>
        <v>7</v>
      </c>
      <c r="G13" s="32" t="s">
        <v>70</v>
      </c>
      <c r="H13" s="32" t="s">
        <v>70</v>
      </c>
      <c r="I13" s="33" t="s">
        <v>70</v>
      </c>
      <c r="J13" s="33" t="s">
        <v>70</v>
      </c>
      <c r="K13" s="10">
        <f t="shared" si="0"/>
        <v>19</v>
      </c>
    </row>
    <row r="14" spans="1:11" x14ac:dyDescent="0.4">
      <c r="A14" s="3" t="s">
        <v>38</v>
      </c>
      <c r="B14" s="3" t="s">
        <v>39</v>
      </c>
      <c r="C14" s="30" t="s">
        <v>70</v>
      </c>
      <c r="D14" s="30" t="s">
        <v>70</v>
      </c>
      <c r="E14" s="28">
        <v>8</v>
      </c>
      <c r="F14" s="28">
        <f>2+2</f>
        <v>4</v>
      </c>
      <c r="G14" s="32" t="s">
        <v>70</v>
      </c>
      <c r="H14" s="32" t="s">
        <v>70</v>
      </c>
      <c r="I14" s="33" t="s">
        <v>70</v>
      </c>
      <c r="J14" s="33" t="s">
        <v>70</v>
      </c>
      <c r="K14" s="10">
        <f t="shared" si="0"/>
        <v>12</v>
      </c>
    </row>
    <row r="15" spans="1:11" x14ac:dyDescent="0.4">
      <c r="D15" s="4"/>
    </row>
    <row r="16" spans="1:11" ht="19.2" x14ac:dyDescent="0.45">
      <c r="A16" s="2"/>
      <c r="C16" s="42" t="s">
        <v>9</v>
      </c>
      <c r="D16" s="42"/>
      <c r="E16" s="43" t="s">
        <v>10</v>
      </c>
      <c r="F16" s="43"/>
      <c r="G16" s="45" t="s">
        <v>12</v>
      </c>
      <c r="H16" s="45"/>
      <c r="I16" s="44" t="s">
        <v>14</v>
      </c>
      <c r="J16" s="44"/>
      <c r="K16" s="17" t="s">
        <v>26</v>
      </c>
    </row>
    <row r="17" spans="1:11" x14ac:dyDescent="0.4">
      <c r="A17" s="12" t="s">
        <v>17</v>
      </c>
      <c r="B17" s="12" t="s">
        <v>8</v>
      </c>
      <c r="C17" s="13" t="s">
        <v>18</v>
      </c>
      <c r="D17" s="13" t="s">
        <v>19</v>
      </c>
      <c r="E17" s="13" t="s">
        <v>18</v>
      </c>
      <c r="F17" s="13" t="s">
        <v>19</v>
      </c>
      <c r="G17" s="13" t="s">
        <v>18</v>
      </c>
      <c r="H17" s="13" t="s">
        <v>19</v>
      </c>
      <c r="I17" s="13" t="s">
        <v>18</v>
      </c>
      <c r="J17" s="13" t="s">
        <v>19</v>
      </c>
      <c r="K17" s="6"/>
    </row>
    <row r="18" spans="1:11" x14ac:dyDescent="0.4">
      <c r="A18" s="3" t="s">
        <v>55</v>
      </c>
      <c r="B18" s="3" t="s">
        <v>50</v>
      </c>
      <c r="C18" s="30" t="s">
        <v>70</v>
      </c>
      <c r="D18" s="30" t="s">
        <v>70</v>
      </c>
      <c r="E18" s="31" t="s">
        <v>70</v>
      </c>
      <c r="F18" s="31" t="s">
        <v>70</v>
      </c>
      <c r="G18" s="29">
        <v>25</v>
      </c>
      <c r="H18" s="29">
        <f>7+7</f>
        <v>14</v>
      </c>
      <c r="I18" s="22">
        <v>25</v>
      </c>
      <c r="J18" s="22">
        <f>7+6</f>
        <v>13</v>
      </c>
      <c r="K18" s="10">
        <f t="shared" ref="K18:K24" si="1">SUM(C18:J18)</f>
        <v>77</v>
      </c>
    </row>
    <row r="19" spans="1:11" x14ac:dyDescent="0.4">
      <c r="A19" s="3" t="s">
        <v>40</v>
      </c>
      <c r="B19" s="3" t="s">
        <v>28</v>
      </c>
      <c r="C19" s="30" t="s">
        <v>70</v>
      </c>
      <c r="D19" s="30" t="s">
        <v>70</v>
      </c>
      <c r="E19" s="28">
        <v>12</v>
      </c>
      <c r="F19" s="28">
        <f>3+4</f>
        <v>7</v>
      </c>
      <c r="G19" s="29">
        <v>18</v>
      </c>
      <c r="H19" s="29">
        <f>6+5</f>
        <v>11</v>
      </c>
      <c r="I19" s="22">
        <v>12</v>
      </c>
      <c r="J19" s="22">
        <v>4</v>
      </c>
      <c r="K19" s="10">
        <f>SUM(C19:J19)</f>
        <v>64</v>
      </c>
    </row>
    <row r="20" spans="1:11" x14ac:dyDescent="0.4">
      <c r="A20" s="3" t="s">
        <v>36</v>
      </c>
      <c r="B20" s="3" t="s">
        <v>28</v>
      </c>
      <c r="C20" s="30" t="s">
        <v>70</v>
      </c>
      <c r="D20" s="30" t="s">
        <v>70</v>
      </c>
      <c r="E20" s="28">
        <v>25</v>
      </c>
      <c r="F20" s="28">
        <v>14</v>
      </c>
      <c r="G20" s="32" t="s">
        <v>70</v>
      </c>
      <c r="H20" s="32" t="s">
        <v>70</v>
      </c>
      <c r="I20" s="22">
        <v>15</v>
      </c>
      <c r="J20" s="22">
        <f>7</f>
        <v>7</v>
      </c>
      <c r="K20" s="10">
        <f>SUM(C20:J20)</f>
        <v>61</v>
      </c>
    </row>
    <row r="21" spans="1:11" x14ac:dyDescent="0.4">
      <c r="A21" s="3" t="s">
        <v>56</v>
      </c>
      <c r="B21" s="3" t="s">
        <v>50</v>
      </c>
      <c r="C21" s="30" t="s">
        <v>70</v>
      </c>
      <c r="D21" s="30" t="s">
        <v>70</v>
      </c>
      <c r="E21" s="31" t="s">
        <v>70</v>
      </c>
      <c r="F21" s="31" t="s">
        <v>70</v>
      </c>
      <c r="G21" s="29">
        <v>15</v>
      </c>
      <c r="H21" s="29">
        <f>5+6</f>
        <v>11</v>
      </c>
      <c r="I21" s="22">
        <v>18</v>
      </c>
      <c r="J21" s="22">
        <f>6+5</f>
        <v>11</v>
      </c>
      <c r="K21" s="10">
        <f t="shared" si="1"/>
        <v>55</v>
      </c>
    </row>
    <row r="22" spans="1:11" x14ac:dyDescent="0.4">
      <c r="A22" s="3" t="s">
        <v>33</v>
      </c>
      <c r="B22" s="3" t="s">
        <v>28</v>
      </c>
      <c r="C22" s="27">
        <v>18</v>
      </c>
      <c r="D22" s="27">
        <f>6+6</f>
        <v>12</v>
      </c>
      <c r="E22" s="28">
        <v>15</v>
      </c>
      <c r="F22" s="28">
        <f>5+5</f>
        <v>10</v>
      </c>
      <c r="G22" s="32" t="s">
        <v>70</v>
      </c>
      <c r="H22" s="32" t="s">
        <v>70</v>
      </c>
      <c r="I22" s="33" t="s">
        <v>70</v>
      </c>
      <c r="J22" s="33" t="s">
        <v>70</v>
      </c>
      <c r="K22" s="10">
        <f t="shared" si="1"/>
        <v>55</v>
      </c>
    </row>
    <row r="23" spans="1:11" x14ac:dyDescent="0.4">
      <c r="A23" s="3" t="s">
        <v>34</v>
      </c>
      <c r="B23" s="3" t="s">
        <v>28</v>
      </c>
      <c r="C23" s="27">
        <v>15</v>
      </c>
      <c r="D23" s="27">
        <f>5+5</f>
        <v>10</v>
      </c>
      <c r="E23" s="28">
        <v>10</v>
      </c>
      <c r="F23" s="28">
        <f>4+3</f>
        <v>7</v>
      </c>
      <c r="G23" s="32" t="s">
        <v>70</v>
      </c>
      <c r="H23" s="32" t="s">
        <v>70</v>
      </c>
      <c r="I23" s="33" t="s">
        <v>70</v>
      </c>
      <c r="J23" s="33" t="s">
        <v>70</v>
      </c>
      <c r="K23" s="10">
        <f t="shared" si="1"/>
        <v>42</v>
      </c>
    </row>
    <row r="24" spans="1:11" x14ac:dyDescent="0.4">
      <c r="A24" s="3" t="s">
        <v>32</v>
      </c>
      <c r="B24" s="3" t="s">
        <v>28</v>
      </c>
      <c r="C24" s="27">
        <v>25</v>
      </c>
      <c r="D24" s="27">
        <f>7+7</f>
        <v>14</v>
      </c>
      <c r="E24" s="28">
        <v>0</v>
      </c>
      <c r="F24" s="28">
        <v>0</v>
      </c>
      <c r="G24" s="32" t="s">
        <v>70</v>
      </c>
      <c r="H24" s="32" t="s">
        <v>70</v>
      </c>
      <c r="I24" s="33" t="s">
        <v>70</v>
      </c>
      <c r="J24" s="33" t="s">
        <v>70</v>
      </c>
      <c r="K24" s="26">
        <f t="shared" si="1"/>
        <v>39</v>
      </c>
    </row>
    <row r="25" spans="1:11" x14ac:dyDescent="0.4">
      <c r="A25" s="3" t="s">
        <v>35</v>
      </c>
      <c r="B25" s="3" t="s">
        <v>28</v>
      </c>
      <c r="C25" s="27">
        <v>0</v>
      </c>
      <c r="D25" s="27">
        <v>0</v>
      </c>
      <c r="E25" s="28">
        <v>18</v>
      </c>
      <c r="F25" s="28">
        <f>6+6</f>
        <v>12</v>
      </c>
      <c r="G25" s="32" t="s">
        <v>70</v>
      </c>
      <c r="H25" s="32" t="s">
        <v>70</v>
      </c>
      <c r="I25" s="33" t="s">
        <v>70</v>
      </c>
      <c r="J25" s="33" t="s">
        <v>70</v>
      </c>
      <c r="K25" s="10">
        <f t="shared" ref="K25" si="2">SUM(C25:J25)</f>
        <v>30</v>
      </c>
    </row>
    <row r="26" spans="1:11" x14ac:dyDescent="0.4">
      <c r="A26" s="3" t="s">
        <v>57</v>
      </c>
      <c r="B26" s="3" t="s">
        <v>50</v>
      </c>
      <c r="C26" s="30" t="s">
        <v>70</v>
      </c>
      <c r="D26" s="30" t="s">
        <v>70</v>
      </c>
      <c r="E26" s="31" t="s">
        <v>70</v>
      </c>
      <c r="F26" s="31" t="s">
        <v>70</v>
      </c>
      <c r="G26" s="29">
        <v>12</v>
      </c>
      <c r="H26" s="29">
        <f>4+4</f>
        <v>8</v>
      </c>
      <c r="I26" s="33" t="s">
        <v>70</v>
      </c>
      <c r="J26" s="33" t="s">
        <v>70</v>
      </c>
      <c r="K26" s="10">
        <f t="shared" ref="K26" si="3">SUM(C26:J26)</f>
        <v>20</v>
      </c>
    </row>
    <row r="27" spans="1:11" x14ac:dyDescent="0.4">
      <c r="A27" s="3" t="s">
        <v>41</v>
      </c>
      <c r="B27" s="3" t="s">
        <v>39</v>
      </c>
      <c r="C27" s="30" t="s">
        <v>70</v>
      </c>
      <c r="D27" s="30" t="s">
        <v>70</v>
      </c>
      <c r="E27" s="28">
        <v>8</v>
      </c>
      <c r="F27" s="28">
        <f>2+2</f>
        <v>4</v>
      </c>
      <c r="G27" s="32" t="s">
        <v>70</v>
      </c>
      <c r="H27" s="32" t="s">
        <v>70</v>
      </c>
      <c r="I27" s="33" t="s">
        <v>70</v>
      </c>
      <c r="J27" s="33" t="s">
        <v>70</v>
      </c>
      <c r="K27" s="10">
        <f>SUM(C27:J27)</f>
        <v>12</v>
      </c>
    </row>
    <row r="28" spans="1:11" x14ac:dyDescent="0.4">
      <c r="A28" s="3"/>
      <c r="B28" s="3"/>
      <c r="C28" s="27"/>
      <c r="D28" s="27"/>
      <c r="E28" s="20"/>
      <c r="F28" s="20"/>
      <c r="G28" s="21"/>
      <c r="H28" s="21"/>
      <c r="I28" s="33" t="s">
        <v>70</v>
      </c>
      <c r="J28" s="33" t="s">
        <v>70</v>
      </c>
      <c r="K28" s="10"/>
    </row>
    <row r="29" spans="1:11" x14ac:dyDescent="0.4">
      <c r="D29" s="4"/>
    </row>
    <row r="30" spans="1:11" x14ac:dyDescent="0.4">
      <c r="D30" s="4"/>
    </row>
    <row r="31" spans="1:11" x14ac:dyDescent="0.4">
      <c r="D31" s="4"/>
    </row>
    <row r="33" spans="1:11" ht="19.2" x14ac:dyDescent="0.45">
      <c r="A33" s="23" t="s">
        <v>21</v>
      </c>
      <c r="B33" s="24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4">
      <c r="C34" s="34" t="s">
        <v>11</v>
      </c>
      <c r="D34" s="35"/>
      <c r="E34" s="36" t="s">
        <v>13</v>
      </c>
      <c r="F34" s="37"/>
      <c r="G34" s="38" t="s">
        <v>15</v>
      </c>
      <c r="H34" s="39"/>
      <c r="I34" s="40" t="s">
        <v>16</v>
      </c>
      <c r="J34" s="41"/>
      <c r="K34" s="18" t="s">
        <v>26</v>
      </c>
    </row>
    <row r="35" spans="1:11" x14ac:dyDescent="0.4">
      <c r="A35" s="6" t="s">
        <v>7</v>
      </c>
      <c r="B35" s="6" t="s">
        <v>8</v>
      </c>
      <c r="C35" s="13" t="s">
        <v>18</v>
      </c>
      <c r="D35" s="13" t="s">
        <v>19</v>
      </c>
      <c r="E35" s="13" t="s">
        <v>18</v>
      </c>
      <c r="F35" s="13" t="s">
        <v>19</v>
      </c>
      <c r="G35" s="13" t="s">
        <v>18</v>
      </c>
      <c r="H35" s="13" t="s">
        <v>19</v>
      </c>
      <c r="I35" s="13" t="s">
        <v>18</v>
      </c>
      <c r="J35" s="13" t="s">
        <v>19</v>
      </c>
      <c r="K35" s="6"/>
    </row>
    <row r="36" spans="1:11" x14ac:dyDescent="0.4">
      <c r="A36" s="3" t="s">
        <v>38</v>
      </c>
      <c r="B36" s="3" t="s">
        <v>39</v>
      </c>
      <c r="C36" s="19">
        <v>25</v>
      </c>
      <c r="D36" s="19">
        <f>7+6</f>
        <v>13</v>
      </c>
      <c r="E36" s="31" t="s">
        <v>70</v>
      </c>
      <c r="F36" s="31" t="s">
        <v>70</v>
      </c>
      <c r="G36" s="21"/>
      <c r="H36" s="21"/>
      <c r="I36" s="22"/>
      <c r="J36" s="22"/>
      <c r="K36" s="10">
        <f>SUM(C36:J36)</f>
        <v>38</v>
      </c>
    </row>
    <row r="37" spans="1:11" x14ac:dyDescent="0.4">
      <c r="A37" s="3" t="s">
        <v>58</v>
      </c>
      <c r="B37" s="3" t="s">
        <v>59</v>
      </c>
      <c r="C37" s="30" t="s">
        <v>70</v>
      </c>
      <c r="D37" s="30" t="s">
        <v>70</v>
      </c>
      <c r="E37" s="20">
        <v>25</v>
      </c>
      <c r="F37" s="20">
        <f>7+6</f>
        <v>13</v>
      </c>
      <c r="G37" s="21"/>
      <c r="H37" s="21"/>
      <c r="I37" s="22"/>
      <c r="J37" s="22"/>
      <c r="K37" s="10">
        <f>SUM(E37:J37)</f>
        <v>38</v>
      </c>
    </row>
    <row r="38" spans="1:11" x14ac:dyDescent="0.4">
      <c r="A38" s="3" t="s">
        <v>42</v>
      </c>
      <c r="B38" s="3" t="s">
        <v>39</v>
      </c>
      <c r="C38" s="19">
        <v>18</v>
      </c>
      <c r="D38" s="19">
        <f>6+5</f>
        <v>11</v>
      </c>
      <c r="E38" s="31" t="s">
        <v>70</v>
      </c>
      <c r="F38" s="31" t="s">
        <v>70</v>
      </c>
      <c r="G38" s="21"/>
      <c r="H38" s="21"/>
      <c r="I38" s="22"/>
      <c r="J38" s="22"/>
      <c r="K38" s="10">
        <f t="shared" ref="K38:K46" si="4">SUM(C38:J38)</f>
        <v>29</v>
      </c>
    </row>
    <row r="39" spans="1:11" x14ac:dyDescent="0.4">
      <c r="A39" s="3" t="s">
        <v>64</v>
      </c>
      <c r="B39" s="3" t="s">
        <v>59</v>
      </c>
      <c r="C39" s="30" t="s">
        <v>70</v>
      </c>
      <c r="D39" s="30" t="s">
        <v>70</v>
      </c>
      <c r="E39" s="20">
        <v>18</v>
      </c>
      <c r="F39" s="20">
        <f>6+5</f>
        <v>11</v>
      </c>
      <c r="G39" s="21"/>
      <c r="H39" s="21"/>
      <c r="I39" s="22"/>
      <c r="J39" s="22"/>
      <c r="K39" s="10">
        <f>SUM(E39:J39)</f>
        <v>29</v>
      </c>
    </row>
    <row r="40" spans="1:11" x14ac:dyDescent="0.4">
      <c r="A40" s="3" t="s">
        <v>37</v>
      </c>
      <c r="B40" s="3" t="s">
        <v>28</v>
      </c>
      <c r="C40" s="19">
        <v>15</v>
      </c>
      <c r="D40" s="19">
        <f>4+7</f>
        <v>11</v>
      </c>
      <c r="E40" s="31" t="s">
        <v>70</v>
      </c>
      <c r="F40" s="31" t="s">
        <v>70</v>
      </c>
      <c r="G40" s="21"/>
      <c r="H40" s="21"/>
      <c r="I40" s="22"/>
      <c r="J40" s="22"/>
      <c r="K40" s="10">
        <f>SUM(C40:J40)</f>
        <v>26</v>
      </c>
    </row>
    <row r="41" spans="1:11" x14ac:dyDescent="0.4">
      <c r="A41" s="3" t="s">
        <v>43</v>
      </c>
      <c r="B41" s="3" t="s">
        <v>39</v>
      </c>
      <c r="C41" s="19">
        <v>12</v>
      </c>
      <c r="D41" s="19">
        <f>5+4</f>
        <v>9</v>
      </c>
      <c r="E41" s="31" t="s">
        <v>70</v>
      </c>
      <c r="F41" s="31" t="s">
        <v>70</v>
      </c>
      <c r="G41" s="21"/>
      <c r="H41" s="21"/>
      <c r="I41" s="22"/>
      <c r="J41" s="22"/>
      <c r="K41" s="10">
        <f>SUM(C41:J41)</f>
        <v>21</v>
      </c>
    </row>
    <row r="42" spans="1:11" x14ac:dyDescent="0.4">
      <c r="A42" s="3" t="s">
        <v>66</v>
      </c>
      <c r="B42" s="3" t="s">
        <v>59</v>
      </c>
      <c r="C42" s="30" t="s">
        <v>70</v>
      </c>
      <c r="D42" s="30" t="s">
        <v>70</v>
      </c>
      <c r="E42" s="20">
        <v>15</v>
      </c>
      <c r="F42" s="20">
        <f>4</f>
        <v>4</v>
      </c>
      <c r="G42" s="21"/>
      <c r="H42" s="21"/>
      <c r="I42" s="22"/>
      <c r="J42" s="22"/>
      <c r="K42" s="10">
        <f>SUM(E42:J42)</f>
        <v>19</v>
      </c>
    </row>
    <row r="43" spans="1:11" x14ac:dyDescent="0.4">
      <c r="A43" s="3" t="s">
        <v>61</v>
      </c>
      <c r="B43" s="3" t="s">
        <v>62</v>
      </c>
      <c r="C43" s="30" t="s">
        <v>70</v>
      </c>
      <c r="D43" s="30" t="s">
        <v>70</v>
      </c>
      <c r="E43" s="20">
        <v>12</v>
      </c>
      <c r="F43" s="20">
        <f>7</f>
        <v>7</v>
      </c>
      <c r="G43" s="21"/>
      <c r="H43" s="21"/>
      <c r="I43" s="22"/>
      <c r="J43" s="22"/>
      <c r="K43" s="10">
        <f>SUM(E43:J43)</f>
        <v>19</v>
      </c>
    </row>
    <row r="44" spans="1:11" x14ac:dyDescent="0.4">
      <c r="A44" s="3" t="s">
        <v>68</v>
      </c>
      <c r="B44" s="3" t="s">
        <v>59</v>
      </c>
      <c r="C44" s="30" t="s">
        <v>70</v>
      </c>
      <c r="D44" s="30" t="s">
        <v>70</v>
      </c>
      <c r="E44" s="20">
        <v>0</v>
      </c>
      <c r="F44" s="20">
        <v>0</v>
      </c>
      <c r="G44" s="21"/>
      <c r="H44" s="21"/>
      <c r="I44" s="22"/>
      <c r="J44" s="22"/>
      <c r="K44" s="10">
        <f>SUM(E44:J44)</f>
        <v>0</v>
      </c>
    </row>
    <row r="45" spans="1:11" x14ac:dyDescent="0.4">
      <c r="A45" s="3" t="s">
        <v>44</v>
      </c>
      <c r="B45" s="3" t="s">
        <v>39</v>
      </c>
      <c r="C45" s="19">
        <v>0</v>
      </c>
      <c r="D45" s="19">
        <v>0</v>
      </c>
      <c r="E45" s="31" t="s">
        <v>70</v>
      </c>
      <c r="F45" s="31" t="s">
        <v>70</v>
      </c>
      <c r="G45" s="21"/>
      <c r="H45" s="21"/>
      <c r="I45" s="22"/>
      <c r="J45" s="22"/>
      <c r="K45" s="10">
        <f t="shared" si="4"/>
        <v>0</v>
      </c>
    </row>
    <row r="46" spans="1:11" x14ac:dyDescent="0.4">
      <c r="A46" s="3" t="s">
        <v>45</v>
      </c>
      <c r="B46" s="3" t="s">
        <v>39</v>
      </c>
      <c r="C46" s="19">
        <v>0</v>
      </c>
      <c r="D46" s="19">
        <v>0</v>
      </c>
      <c r="E46" s="31" t="s">
        <v>70</v>
      </c>
      <c r="F46" s="31" t="s">
        <v>70</v>
      </c>
      <c r="G46" s="21"/>
      <c r="H46" s="21"/>
      <c r="I46" s="22"/>
      <c r="J46" s="22"/>
      <c r="K46" s="10">
        <f t="shared" si="4"/>
        <v>0</v>
      </c>
    </row>
    <row r="48" spans="1:11" x14ac:dyDescent="0.4">
      <c r="C48" s="34" t="s">
        <v>11</v>
      </c>
      <c r="D48" s="35"/>
      <c r="E48" s="36" t="s">
        <v>13</v>
      </c>
      <c r="F48" s="37"/>
      <c r="G48" s="38" t="s">
        <v>15</v>
      </c>
      <c r="H48" s="39"/>
      <c r="I48" s="40" t="s">
        <v>16</v>
      </c>
      <c r="J48" s="41"/>
      <c r="K48" s="18" t="s">
        <v>26</v>
      </c>
    </row>
    <row r="49" spans="1:11" x14ac:dyDescent="0.4">
      <c r="A49" s="6" t="s">
        <v>17</v>
      </c>
      <c r="B49" s="6" t="s">
        <v>8</v>
      </c>
      <c r="C49" s="13" t="s">
        <v>18</v>
      </c>
      <c r="D49" s="13" t="s">
        <v>19</v>
      </c>
      <c r="E49" s="13" t="s">
        <v>18</v>
      </c>
      <c r="F49" s="13" t="s">
        <v>19</v>
      </c>
      <c r="G49" s="13" t="s">
        <v>18</v>
      </c>
      <c r="H49" s="13" t="s">
        <v>19</v>
      </c>
      <c r="I49" s="13" t="s">
        <v>18</v>
      </c>
      <c r="J49" s="13" t="s">
        <v>19</v>
      </c>
      <c r="K49" s="6"/>
    </row>
    <row r="50" spans="1:11" x14ac:dyDescent="0.4">
      <c r="A50" s="3" t="s">
        <v>46</v>
      </c>
      <c r="B50" s="3" t="s">
        <v>39</v>
      </c>
      <c r="C50" s="19">
        <v>25</v>
      </c>
      <c r="D50" s="19">
        <f>7+6</f>
        <v>13</v>
      </c>
      <c r="E50" s="31" t="s">
        <v>70</v>
      </c>
      <c r="F50" s="31" t="s">
        <v>70</v>
      </c>
      <c r="G50" s="21"/>
      <c r="H50" s="21"/>
      <c r="I50" s="22"/>
      <c r="J50" s="22"/>
      <c r="K50" s="26">
        <f>SUM(C50:J50)</f>
        <v>38</v>
      </c>
    </row>
    <row r="51" spans="1:11" x14ac:dyDescent="0.4">
      <c r="A51" s="3" t="s">
        <v>60</v>
      </c>
      <c r="B51" s="3" t="s">
        <v>59</v>
      </c>
      <c r="C51" s="30" t="s">
        <v>70</v>
      </c>
      <c r="D51" s="30" t="s">
        <v>70</v>
      </c>
      <c r="E51" s="20">
        <v>25</v>
      </c>
      <c r="F51" s="20">
        <f>7+6</f>
        <v>13</v>
      </c>
      <c r="G51" s="21"/>
      <c r="H51" s="21"/>
      <c r="I51" s="22"/>
      <c r="J51" s="22"/>
      <c r="K51" s="10">
        <f>SUM(E51:J51)</f>
        <v>38</v>
      </c>
    </row>
    <row r="52" spans="1:11" x14ac:dyDescent="0.4">
      <c r="A52" s="3" t="s">
        <v>47</v>
      </c>
      <c r="B52" s="3" t="s">
        <v>39</v>
      </c>
      <c r="C52" s="19">
        <v>18</v>
      </c>
      <c r="D52" s="19">
        <f>6+5</f>
        <v>11</v>
      </c>
      <c r="E52" s="31" t="s">
        <v>70</v>
      </c>
      <c r="F52" s="31" t="s">
        <v>70</v>
      </c>
      <c r="G52" s="21"/>
      <c r="H52" s="21"/>
      <c r="I52" s="22"/>
      <c r="J52" s="22"/>
      <c r="K52" s="10">
        <f t="shared" ref="K52:K60" si="5">SUM(C52:J52)</f>
        <v>29</v>
      </c>
    </row>
    <row r="53" spans="1:11" x14ac:dyDescent="0.4">
      <c r="A53" s="3" t="s">
        <v>65</v>
      </c>
      <c r="B53" s="3" t="s">
        <v>59</v>
      </c>
      <c r="C53" s="30" t="s">
        <v>70</v>
      </c>
      <c r="D53" s="30" t="s">
        <v>70</v>
      </c>
      <c r="E53" s="20">
        <v>18</v>
      </c>
      <c r="F53" s="20">
        <f>6+5</f>
        <v>11</v>
      </c>
      <c r="G53" s="21"/>
      <c r="H53" s="21"/>
      <c r="I53" s="22"/>
      <c r="J53" s="22"/>
      <c r="K53" s="10">
        <f>SUM(E53:J53)</f>
        <v>29</v>
      </c>
    </row>
    <row r="54" spans="1:11" x14ac:dyDescent="0.4">
      <c r="A54" s="3" t="s">
        <v>40</v>
      </c>
      <c r="B54" s="3" t="s">
        <v>28</v>
      </c>
      <c r="C54" s="19">
        <v>15</v>
      </c>
      <c r="D54" s="19">
        <f>4+7</f>
        <v>11</v>
      </c>
      <c r="E54" s="31" t="s">
        <v>70</v>
      </c>
      <c r="F54" s="31" t="s">
        <v>70</v>
      </c>
      <c r="G54" s="21"/>
      <c r="H54" s="21"/>
      <c r="I54" s="22"/>
      <c r="J54" s="22"/>
      <c r="K54" s="10">
        <f>SUM(C54:J54)</f>
        <v>26</v>
      </c>
    </row>
    <row r="55" spans="1:11" x14ac:dyDescent="0.4">
      <c r="A55" s="3" t="s">
        <v>48</v>
      </c>
      <c r="B55" s="3" t="s">
        <v>39</v>
      </c>
      <c r="C55" s="19">
        <v>12</v>
      </c>
      <c r="D55" s="19">
        <f>5+4</f>
        <v>9</v>
      </c>
      <c r="E55" s="31" t="s">
        <v>70</v>
      </c>
      <c r="F55" s="31" t="s">
        <v>70</v>
      </c>
      <c r="G55" s="21"/>
      <c r="H55" s="21"/>
      <c r="I55" s="22"/>
      <c r="J55" s="22"/>
      <c r="K55" s="10">
        <f>SUM(C55:J55)</f>
        <v>21</v>
      </c>
    </row>
    <row r="56" spans="1:11" x14ac:dyDescent="0.4">
      <c r="A56" s="3" t="s">
        <v>67</v>
      </c>
      <c r="B56" s="3" t="s">
        <v>59</v>
      </c>
      <c r="C56" s="30" t="s">
        <v>70</v>
      </c>
      <c r="D56" s="30" t="s">
        <v>70</v>
      </c>
      <c r="E56" s="20">
        <v>15</v>
      </c>
      <c r="F56" s="20">
        <f>4</f>
        <v>4</v>
      </c>
      <c r="G56" s="21"/>
      <c r="H56" s="21"/>
      <c r="I56" s="22"/>
      <c r="J56" s="22"/>
      <c r="K56" s="10">
        <f>SUM(E56:J56)</f>
        <v>19</v>
      </c>
    </row>
    <row r="57" spans="1:11" x14ac:dyDescent="0.4">
      <c r="A57" s="3" t="s">
        <v>63</v>
      </c>
      <c r="B57" s="3" t="s">
        <v>62</v>
      </c>
      <c r="C57" s="30" t="s">
        <v>70</v>
      </c>
      <c r="D57" s="30" t="s">
        <v>70</v>
      </c>
      <c r="E57" s="20">
        <v>12</v>
      </c>
      <c r="F57" s="20">
        <f>7</f>
        <v>7</v>
      </c>
      <c r="G57" s="21"/>
      <c r="H57" s="21"/>
      <c r="I57" s="22"/>
      <c r="J57" s="22"/>
      <c r="K57" s="10">
        <f>SUM(E57:J57)</f>
        <v>19</v>
      </c>
    </row>
    <row r="58" spans="1:11" x14ac:dyDescent="0.4">
      <c r="A58" s="3" t="s">
        <v>69</v>
      </c>
      <c r="B58" s="3" t="s">
        <v>59</v>
      </c>
      <c r="C58" s="30" t="s">
        <v>70</v>
      </c>
      <c r="D58" s="30" t="s">
        <v>70</v>
      </c>
      <c r="E58" s="20">
        <v>0</v>
      </c>
      <c r="F58" s="20">
        <v>0</v>
      </c>
      <c r="G58" s="21"/>
      <c r="H58" s="21"/>
      <c r="I58" s="22"/>
      <c r="J58" s="22"/>
      <c r="K58" s="10">
        <f>SUM(E58:J58)</f>
        <v>0</v>
      </c>
    </row>
    <row r="59" spans="1:11" x14ac:dyDescent="0.4">
      <c r="A59" s="3" t="s">
        <v>49</v>
      </c>
      <c r="B59" s="3" t="s">
        <v>39</v>
      </c>
      <c r="C59" s="19">
        <v>0</v>
      </c>
      <c r="D59" s="19">
        <v>0</v>
      </c>
      <c r="E59" s="31" t="s">
        <v>70</v>
      </c>
      <c r="F59" s="31" t="s">
        <v>70</v>
      </c>
      <c r="G59" s="21"/>
      <c r="H59" s="21"/>
      <c r="I59" s="22"/>
      <c r="J59" s="22"/>
      <c r="K59" s="10">
        <f t="shared" si="5"/>
        <v>0</v>
      </c>
    </row>
    <row r="60" spans="1:11" x14ac:dyDescent="0.4">
      <c r="A60" s="3" t="s">
        <v>41</v>
      </c>
      <c r="B60" s="3" t="s">
        <v>39</v>
      </c>
      <c r="C60" s="19">
        <v>0</v>
      </c>
      <c r="D60" s="19">
        <v>0</v>
      </c>
      <c r="E60" s="31" t="s">
        <v>70</v>
      </c>
      <c r="F60" s="31" t="s">
        <v>70</v>
      </c>
      <c r="G60" s="21"/>
      <c r="H60" s="21"/>
      <c r="I60" s="22"/>
      <c r="J60" s="22"/>
      <c r="K60" s="10">
        <f t="shared" si="5"/>
        <v>0</v>
      </c>
    </row>
  </sheetData>
  <mergeCells count="16">
    <mergeCell ref="C48:D48"/>
    <mergeCell ref="E48:F48"/>
    <mergeCell ref="G48:H48"/>
    <mergeCell ref="I48:J48"/>
    <mergeCell ref="C3:D3"/>
    <mergeCell ref="C34:D34"/>
    <mergeCell ref="E34:F34"/>
    <mergeCell ref="C16:D16"/>
    <mergeCell ref="E16:F16"/>
    <mergeCell ref="I34:J34"/>
    <mergeCell ref="G34:H34"/>
    <mergeCell ref="I3:J3"/>
    <mergeCell ref="G3:H3"/>
    <mergeCell ref="E3:F3"/>
    <mergeCell ref="G16:H16"/>
    <mergeCell ref="I16:J16"/>
  </mergeCells>
  <printOptions horizontalCentered="1"/>
  <pageMargins left="0.7" right="0.7" top="1.3125" bottom="0.75" header="0.3" footer="0.3"/>
  <pageSetup paperSize="9" scale="79" fitToHeight="0" orientation="landscape" r:id="rId1"/>
  <headerFooter>
    <oddHeader>&amp;L&amp;G&amp;C&amp;"Segoe UI,Bold"&amp;16 &amp;K0230642019 Championship Results&amp;R&amp;"-,Bold"Note:&amp;"-,Regular"
dne = Did not enter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905A-35BD-4CB7-93A7-CD74DDA8D49A}">
  <sheetPr>
    <tabColor rgb="FFE7302A"/>
    <pageSetUpPr fitToPage="1"/>
  </sheetPr>
  <dimension ref="A1:D44"/>
  <sheetViews>
    <sheetView zoomScaleNormal="100" workbookViewId="0">
      <selection activeCell="A2" sqref="A2"/>
    </sheetView>
  </sheetViews>
  <sheetFormatPr defaultColWidth="9.109375" defaultRowHeight="16.8" x14ac:dyDescent="0.4"/>
  <cols>
    <col min="1" max="1" width="21.21875" style="1" customWidth="1"/>
    <col min="2" max="3" width="18.5546875" style="1" customWidth="1"/>
    <col min="4" max="11" width="13.21875" style="1" customWidth="1"/>
    <col min="12" max="16384" width="9.109375" style="1"/>
  </cols>
  <sheetData>
    <row r="1" spans="1:4" ht="19.2" x14ac:dyDescent="0.45">
      <c r="A1" s="14" t="s">
        <v>22</v>
      </c>
      <c r="B1" s="15"/>
      <c r="C1" s="15"/>
      <c r="D1" s="15"/>
    </row>
    <row r="3" spans="1:4" ht="19.2" x14ac:dyDescent="0.45">
      <c r="A3" s="7" t="s">
        <v>0</v>
      </c>
      <c r="B3" s="8"/>
      <c r="C3" s="8"/>
      <c r="D3" s="8"/>
    </row>
    <row r="4" spans="1:4" x14ac:dyDescent="0.4">
      <c r="A4" s="6" t="s">
        <v>7</v>
      </c>
      <c r="B4" s="6" t="s">
        <v>17</v>
      </c>
      <c r="C4" s="6" t="s">
        <v>8</v>
      </c>
      <c r="D4" s="6" t="s">
        <v>23</v>
      </c>
    </row>
    <row r="5" spans="1:4" ht="19.2" x14ac:dyDescent="0.45">
      <c r="A5" s="5"/>
      <c r="B5" s="3"/>
      <c r="C5" s="3"/>
      <c r="D5" s="3"/>
    </row>
    <row r="6" spans="1:4" ht="19.2" x14ac:dyDescent="0.45">
      <c r="A6" s="5"/>
      <c r="B6" s="3"/>
      <c r="C6" s="3"/>
      <c r="D6" s="3"/>
    </row>
    <row r="7" spans="1:4" x14ac:dyDescent="0.4">
      <c r="A7" s="3"/>
      <c r="B7" s="3"/>
      <c r="C7" s="3"/>
      <c r="D7" s="3"/>
    </row>
    <row r="8" spans="1:4" x14ac:dyDescent="0.4">
      <c r="A8" s="3"/>
      <c r="B8" s="3"/>
      <c r="C8" s="3"/>
      <c r="D8" s="3"/>
    </row>
    <row r="10" spans="1:4" ht="19.2" x14ac:dyDescent="0.45">
      <c r="A10" s="7" t="s">
        <v>1</v>
      </c>
      <c r="B10" s="8"/>
      <c r="C10" s="8"/>
      <c r="D10" s="8"/>
    </row>
    <row r="11" spans="1:4" x14ac:dyDescent="0.4">
      <c r="A11" s="13" t="s">
        <v>7</v>
      </c>
      <c r="B11" s="13" t="s">
        <v>8</v>
      </c>
      <c r="C11" s="13" t="s">
        <v>23</v>
      </c>
    </row>
    <row r="12" spans="1:4" ht="19.2" x14ac:dyDescent="0.45">
      <c r="A12" s="5"/>
      <c r="B12" s="3"/>
      <c r="C12" s="3"/>
    </row>
    <row r="13" spans="1:4" ht="19.2" x14ac:dyDescent="0.45">
      <c r="A13" s="5"/>
      <c r="B13" s="3"/>
      <c r="C13" s="3"/>
    </row>
    <row r="14" spans="1:4" x14ac:dyDescent="0.4">
      <c r="A14" s="3"/>
      <c r="B14" s="3"/>
      <c r="C14" s="3"/>
    </row>
    <row r="15" spans="1:4" x14ac:dyDescent="0.4">
      <c r="A15" s="3"/>
      <c r="B15" s="3"/>
      <c r="C15" s="3"/>
    </row>
    <row r="17" spans="1:4" ht="19.2" x14ac:dyDescent="0.45">
      <c r="A17" s="7" t="s">
        <v>2</v>
      </c>
      <c r="B17" s="8"/>
      <c r="C17" s="8"/>
      <c r="D17" s="8"/>
    </row>
    <row r="18" spans="1:4" x14ac:dyDescent="0.4">
      <c r="A18" s="13" t="s">
        <v>7</v>
      </c>
      <c r="B18" s="13" t="s">
        <v>17</v>
      </c>
      <c r="C18" s="13" t="s">
        <v>8</v>
      </c>
      <c r="D18" s="13" t="s">
        <v>23</v>
      </c>
    </row>
    <row r="19" spans="1:4" ht="19.2" x14ac:dyDescent="0.45">
      <c r="A19" s="5"/>
      <c r="B19" s="3"/>
      <c r="C19" s="3"/>
      <c r="D19" s="3"/>
    </row>
    <row r="20" spans="1:4" ht="19.2" x14ac:dyDescent="0.45">
      <c r="A20" s="5"/>
      <c r="B20" s="3"/>
      <c r="C20" s="3"/>
      <c r="D20" s="3"/>
    </row>
    <row r="21" spans="1:4" x14ac:dyDescent="0.4">
      <c r="A21" s="3"/>
      <c r="B21" s="3"/>
      <c r="C21" s="3"/>
      <c r="D21" s="3"/>
    </row>
    <row r="22" spans="1:4" x14ac:dyDescent="0.4">
      <c r="A22" s="3"/>
      <c r="B22" s="3"/>
      <c r="C22" s="3"/>
      <c r="D22" s="3"/>
    </row>
    <row r="24" spans="1:4" ht="19.2" x14ac:dyDescent="0.45">
      <c r="A24" s="7" t="s">
        <v>3</v>
      </c>
      <c r="B24" s="8"/>
      <c r="C24" s="8"/>
      <c r="D24" s="8"/>
    </row>
    <row r="25" spans="1:4" x14ac:dyDescent="0.4">
      <c r="A25" s="13" t="s">
        <v>7</v>
      </c>
      <c r="B25" s="13" t="s">
        <v>17</v>
      </c>
      <c r="C25" s="13" t="s">
        <v>8</v>
      </c>
      <c r="D25" s="13" t="s">
        <v>23</v>
      </c>
    </row>
    <row r="26" spans="1:4" ht="19.2" x14ac:dyDescent="0.45">
      <c r="A26" s="5"/>
      <c r="B26" s="3"/>
      <c r="C26" s="3"/>
      <c r="D26" s="3"/>
    </row>
    <row r="27" spans="1:4" ht="19.2" x14ac:dyDescent="0.45">
      <c r="A27" s="5"/>
      <c r="B27" s="3"/>
      <c r="C27" s="3"/>
      <c r="D27" s="3"/>
    </row>
    <row r="28" spans="1:4" x14ac:dyDescent="0.4">
      <c r="A28" s="3"/>
      <c r="B28" s="3"/>
      <c r="C28" s="3"/>
      <c r="D28" s="3"/>
    </row>
    <row r="29" spans="1:4" x14ac:dyDescent="0.4">
      <c r="A29" s="3"/>
      <c r="B29" s="3"/>
      <c r="C29" s="3"/>
      <c r="D29" s="3"/>
    </row>
    <row r="31" spans="1:4" ht="19.2" x14ac:dyDescent="0.45">
      <c r="A31" s="7" t="s">
        <v>4</v>
      </c>
      <c r="B31" s="8"/>
      <c r="C31" s="8"/>
    </row>
    <row r="32" spans="1:4" x14ac:dyDescent="0.4">
      <c r="A32" s="16" t="s">
        <v>25</v>
      </c>
      <c r="B32" s="16" t="s">
        <v>23</v>
      </c>
    </row>
    <row r="33" spans="1:2" x14ac:dyDescent="0.4">
      <c r="A33" s="3"/>
      <c r="B33" s="3"/>
    </row>
    <row r="34" spans="1:2" x14ac:dyDescent="0.4">
      <c r="A34" s="3"/>
      <c r="B34" s="3"/>
    </row>
    <row r="36" spans="1:2" ht="19.2" x14ac:dyDescent="0.45">
      <c r="A36" s="7" t="s">
        <v>5</v>
      </c>
      <c r="B36" s="8"/>
    </row>
    <row r="37" spans="1:2" x14ac:dyDescent="0.4">
      <c r="A37" s="13" t="s">
        <v>8</v>
      </c>
      <c r="B37" s="13" t="s">
        <v>23</v>
      </c>
    </row>
    <row r="38" spans="1:2" x14ac:dyDescent="0.4">
      <c r="A38" s="3"/>
      <c r="B38" s="3"/>
    </row>
    <row r="39" spans="1:2" x14ac:dyDescent="0.4">
      <c r="A39" s="3"/>
      <c r="B39" s="3"/>
    </row>
    <row r="41" spans="1:2" ht="19.2" x14ac:dyDescent="0.45">
      <c r="A41" s="7" t="s">
        <v>6</v>
      </c>
      <c r="B41" s="8"/>
    </row>
    <row r="42" spans="1:2" x14ac:dyDescent="0.4">
      <c r="A42" s="16" t="s">
        <v>24</v>
      </c>
      <c r="B42" s="16" t="s">
        <v>23</v>
      </c>
    </row>
    <row r="43" spans="1:2" x14ac:dyDescent="0.4">
      <c r="A43" s="3"/>
      <c r="B43" s="3"/>
    </row>
    <row r="44" spans="1:2" x14ac:dyDescent="0.4">
      <c r="A44" s="3"/>
      <c r="B44" s="3"/>
    </row>
  </sheetData>
  <pageMargins left="0.7" right="0.7" top="1.4589583333333334" bottom="0.75" header="0.3" footer="0.3"/>
  <pageSetup paperSize="9" scale="87" fitToWidth="0" orientation="portrait" r:id="rId1"/>
  <headerFooter>
    <oddHeader>&amp;L&amp;G&amp;C&amp;"Segoe UI,Bold"&amp;16 &amp;K0230642019 Championship Results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2019-08-26T00:36:16Z</dcterms:modified>
</cp:coreProperties>
</file>